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MM_2025\25F075_MAINTENANCE_EQUIPEMENTS_CUISINE\2025_DCE\DCE_DEF\"/>
    </mc:Choice>
  </mc:AlternateContent>
  <bookViews>
    <workbookView xWindow="0" yWindow="0" windowWidth="23040" windowHeight="8810"/>
  </bookViews>
  <sheets>
    <sheet name="DPGF" sheetId="6" r:id="rId1"/>
    <sheet name="BPU" sheetId="4" r:id="rId2"/>
    <sheet name="DQE" sheetId="5" r:id="rId3"/>
  </sheets>
  <definedNames>
    <definedName name="_xlnm.Print_Area" localSheetId="1">BPU!$A$1:$D$8</definedName>
    <definedName name="_xlnm.Print_Area" localSheetId="0">DPGF!$A$1:$E$18</definedName>
    <definedName name="_xlnm.Print_Area" localSheetId="2">DQE!$A$1:$D$15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6" l="1"/>
  <c r="B12" i="5"/>
  <c r="D12" i="5" s="1"/>
  <c r="E17" i="6" l="1"/>
  <c r="D17" i="6"/>
  <c r="B4" i="5" s="1"/>
  <c r="B8" i="5" l="1"/>
  <c r="D8" i="5" l="1"/>
  <c r="B9" i="5"/>
  <c r="D9" i="5" s="1"/>
  <c r="B7" i="5"/>
  <c r="D7" i="5" s="1"/>
  <c r="D4" i="5" l="1"/>
  <c r="D14" i="5" s="1"/>
  <c r="D15" i="5" s="1"/>
</calcChain>
</file>

<file path=xl/sharedStrings.xml><?xml version="1.0" encoding="utf-8"?>
<sst xmlns="http://schemas.openxmlformats.org/spreadsheetml/2006/main" count="50" uniqueCount="42">
  <si>
    <t>Prix en € HT</t>
  </si>
  <si>
    <t>Cartouche de filtration BRITA</t>
  </si>
  <si>
    <t>Coefficient de revente sur les pièces dont le montant, toutes remises déduites, est supérieur à 250 € HT</t>
  </si>
  <si>
    <r>
      <t xml:space="preserve">Frais de déplacement par intervention </t>
    </r>
    <r>
      <rPr>
        <u/>
        <sz val="10"/>
        <rFont val="Arial"/>
        <family val="2"/>
      </rPr>
      <t>en dehors des heures ouvrées</t>
    </r>
  </si>
  <si>
    <t xml:space="preserve">Total 4 ans </t>
  </si>
  <si>
    <t>Quantités sur 4 ans</t>
  </si>
  <si>
    <t>Prix unitaire            indiqué au BPU</t>
  </si>
  <si>
    <t>Montant total annuel des prix forfaitaires pour la maintenance préventive et corrective en heures ouvrées</t>
  </si>
  <si>
    <t>Coefficient de revente            indiqué au BPU</t>
  </si>
  <si>
    <t>Coût estimé, sur 4 ans, des achats de pièces dont le montant untiaire est supérieur à 250 € HT</t>
  </si>
  <si>
    <t>Montant total du DQE 4 ans en euros HT</t>
  </si>
  <si>
    <t>Montant total du DQE 4 ans en euros TTC</t>
  </si>
  <si>
    <t>Demi-heure de main-d'œuvre pour les interventions durant la période d'astreinte (i.e. en dehors des jours et heures ouvrées)</t>
  </si>
  <si>
    <t>Prestations</t>
  </si>
  <si>
    <t>Equipements de l'ensemble immobilier Olympe de Gouges (33 et 35 rue Saint-Dominique).</t>
  </si>
  <si>
    <t>Equipements de la Buvette des journalistes</t>
  </si>
  <si>
    <t>Equipements de la Buvette des parlementaires</t>
  </si>
  <si>
    <t>Equipements du 233 boulevard Saint-Germain</t>
  </si>
  <si>
    <t>Equipements de l'Hôtel de Questure</t>
  </si>
  <si>
    <t>Equipements du 8ème étage du 101 rue de l'Université</t>
  </si>
  <si>
    <t>Equipements du 7ème étage du 101 rue de l'Université</t>
  </si>
  <si>
    <t>Equipements du Petit Hôtel</t>
  </si>
  <si>
    <t>Equipements de l'Hôtel de Lassay</t>
  </si>
  <si>
    <t>Tous locaux techniques et équipements froids situés aux 1er et 2ème sous-sols du 101 rue de l'Université, équipements de la cafétéria du RDC et bars des salles de réunion en sous-sol</t>
  </si>
  <si>
    <r>
      <t xml:space="preserve">PRIX FORFAITAIRES ANNUELS
</t>
    </r>
    <r>
      <rPr>
        <b/>
        <u/>
        <sz val="10"/>
        <rFont val="Arial"/>
        <family val="2"/>
      </rPr>
      <t>en euros HT</t>
    </r>
  </si>
  <si>
    <t>Montant total annuel des pièces détachées dont le coût est inférieur à 250 € HT</t>
  </si>
  <si>
    <t>Coefficient %</t>
  </si>
  <si>
    <t>PRESTATIONS</t>
  </si>
  <si>
    <t>MAINTENANCE DES ÉQUIPEMENTS DE CUISINE DE L’ASSEMBLÉE NATIONALE
Accord-cadre 25F075
BORDEREAU DES PRIX UNITAIRES (BPU)</t>
  </si>
  <si>
    <t>SOUS-TOTAL ANNUEL</t>
  </si>
  <si>
    <t>PRESTATION FORFAITAIRE</t>
  </si>
  <si>
    <t>PRESTATION A BONS DE COMMANDE</t>
  </si>
  <si>
    <t>PRESTATION A BON DE COMMANDE SUR DEVIS</t>
  </si>
  <si>
    <t>Nom de la société :</t>
  </si>
  <si>
    <r>
      <t xml:space="preserve">MAINTENANCE DES ÉQUIPEMENTS DE CUISINE DE L’ASSEMBLÉE NATIONALE
Accord-cadre 25F075
DEVIS QUANTITATIF ESTIMATIF (4 ans)
</t>
    </r>
    <r>
      <rPr>
        <b/>
        <i/>
        <sz val="10"/>
        <rFont val="Arial"/>
        <family val="2"/>
      </rPr>
      <t>Les quantités indiquées dans le DQE sont données à titre indicatif et ne sont pas contractuelles.</t>
    </r>
  </si>
  <si>
    <r>
      <t xml:space="preserve">MAINTENANCE </t>
    </r>
    <r>
      <rPr>
        <b/>
        <u/>
        <sz val="10"/>
        <rFont val="Arial"/>
        <family val="2"/>
      </rPr>
      <t>CORRECTIVE</t>
    </r>
    <r>
      <rPr>
        <b/>
        <sz val="10"/>
        <rFont val="Arial"/>
        <family val="2"/>
      </rPr>
      <t xml:space="preserve"> 
au regard des jours et horaires fixés à l'article 3.3.3 du CCTP</t>
    </r>
  </si>
  <si>
    <t>Cartouche de filtration BRITA (ou équivalent) pour les adoucisseurs des cuiseurs-vapeur et fours mixtes</t>
  </si>
  <si>
    <t xml:space="preserve">Prix unitaire                   (total annuel DGPF) </t>
  </si>
  <si>
    <t>MAINTENANCE DES ÉQUIPEMENTS DE CUISINE DE L’ASSEMBLÉE NATIONALE
Accord-cadre 25F075
DÉCOMPOSITION DES PRIX GLOBALE ET FORFAITAIRE (DPGF)</t>
  </si>
  <si>
    <r>
      <t xml:space="preserve">Les montants renseignés dans la colonne "MAINTENANCE PRÉVENTIVE" intègrent la présence du technicien dédié à la maintenance </t>
    </r>
    <r>
      <rPr>
        <b/>
        <u/>
        <sz val="10"/>
        <color rgb="FFFF0000"/>
        <rFont val="Arial"/>
        <family val="2"/>
      </rPr>
      <t>préventive</t>
    </r>
    <r>
      <rPr>
        <b/>
        <sz val="10"/>
        <color rgb="FFFF0000"/>
        <rFont val="Arial"/>
        <family val="2"/>
      </rPr>
      <t xml:space="preserve"> selon les modalités décrites à l’article 5.2 du CCTP .
Les montants renseignés dans la colonne "MAINTENANCE CORRECTIVE" intègrent la présence du technicien dédié à la maintenance </t>
    </r>
    <r>
      <rPr>
        <b/>
        <u/>
        <sz val="10"/>
        <color rgb="FFFF0000"/>
        <rFont val="Arial"/>
        <family val="2"/>
      </rPr>
      <t>corrective</t>
    </r>
    <r>
      <rPr>
        <b/>
        <sz val="10"/>
        <color rgb="FFFF0000"/>
        <rFont val="Arial"/>
        <family val="2"/>
      </rPr>
      <t xml:space="preserve"> selon les modalités décrites à l’article 5.2 du CCTP.</t>
    </r>
  </si>
  <si>
    <r>
      <t xml:space="preserve">MAINTENANCE </t>
    </r>
    <r>
      <rPr>
        <b/>
        <u/>
        <sz val="10"/>
        <rFont val="Arial"/>
        <family val="2"/>
      </rPr>
      <t>PRÉVENTIVE</t>
    </r>
    <r>
      <rPr>
        <b/>
        <sz val="10"/>
        <rFont val="Arial"/>
        <family val="2"/>
      </rPr>
      <t xml:space="preserve"> au regard du nombre de visites fixé à l'article 3.2.2 du CCTP</t>
    </r>
  </si>
  <si>
    <t>TOTAL FORFAITAIRE ANNUEL HT : MAINTENANCE PRÉVENTIVE + CORRECTIVE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</si>
</sst>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name val="Arial"/>
      <family val="2"/>
    </font>
    <font>
      <sz val="11"/>
      <name val="Arial Gras"/>
    </font>
    <font>
      <b/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theme="9" tint="0.7999816888943144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horizontal="center" vertical="center" wrapText="1"/>
    </xf>
    <xf numFmtId="44" fontId="8" fillId="9" borderId="4" xfId="0" applyNumberFormat="1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9" fontId="2" fillId="3" borderId="3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4" xfId="0" applyNumberFormat="1" applyFont="1" applyFill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/>
      <protection locked="0"/>
    </xf>
    <xf numFmtId="0" fontId="8" fillId="4" borderId="3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 applyProtection="1">
      <alignment horizontal="left" vertical="center" wrapText="1"/>
      <protection locked="0"/>
    </xf>
    <xf numFmtId="0" fontId="2" fillId="10" borderId="2" xfId="0" applyFont="1" applyFill="1" applyBorder="1" applyAlignment="1" applyProtection="1">
      <alignment horizontal="left" vertical="center" wrapText="1"/>
      <protection locked="0"/>
    </xf>
    <xf numFmtId="0" fontId="2" fillId="10" borderId="3" xfId="0" applyFont="1" applyFill="1" applyBorder="1" applyAlignment="1" applyProtection="1">
      <alignment horizontal="left" vertical="center" wrapText="1"/>
      <protection locked="0"/>
    </xf>
    <xf numFmtId="0" fontId="8" fillId="4" borderId="4" xfId="0" applyFont="1" applyFill="1" applyBorder="1" applyAlignment="1">
      <alignment horizontal="left" vertical="center" wrapText="1"/>
    </xf>
    <xf numFmtId="44" fontId="8" fillId="9" borderId="4" xfId="0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 applyProtection="1">
      <alignment horizontal="left" vertical="center" wrapText="1"/>
      <protection locked="0"/>
    </xf>
    <xf numFmtId="0" fontId="2" fillId="10" borderId="7" xfId="0" applyFont="1" applyFill="1" applyBorder="1" applyAlignment="1" applyProtection="1">
      <alignment horizontal="left" vertical="center" wrapText="1"/>
      <protection locked="0"/>
    </xf>
    <xf numFmtId="0" fontId="2" fillId="10" borderId="8" xfId="0" applyFont="1" applyFill="1" applyBorder="1" applyAlignment="1" applyProtection="1">
      <alignment horizontal="left" vertical="center" wrapText="1"/>
      <protection locked="0"/>
    </xf>
    <xf numFmtId="0" fontId="2" fillId="6" borderId="2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1" fillId="0" borderId="25" xfId="0" applyFont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EBFF"/>
      <color rgb="FFEC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80" zoomScaleNormal="80" workbookViewId="0">
      <selection activeCell="A2" sqref="A2:E2"/>
    </sheetView>
  </sheetViews>
  <sheetFormatPr baseColWidth="10" defaultRowHeight="14.5" x14ac:dyDescent="0.35"/>
  <cols>
    <col min="1" max="1" width="24.81640625" customWidth="1"/>
    <col min="2" max="2" width="22.54296875" customWidth="1"/>
    <col min="3" max="3" width="34.26953125" customWidth="1"/>
    <col min="4" max="4" width="28.81640625" customWidth="1"/>
    <col min="5" max="5" width="31.26953125" customWidth="1"/>
  </cols>
  <sheetData>
    <row r="1" spans="1:5" ht="61.5" customHeight="1" x14ac:dyDescent="0.35">
      <c r="A1" s="37" t="s">
        <v>38</v>
      </c>
      <c r="B1" s="38"/>
      <c r="C1" s="38"/>
      <c r="D1" s="38"/>
      <c r="E1" s="38"/>
    </row>
    <row r="2" spans="1:5" ht="30.75" customHeight="1" x14ac:dyDescent="0.35">
      <c r="A2" s="50" t="s">
        <v>33</v>
      </c>
      <c r="B2" s="51"/>
      <c r="C2" s="51"/>
      <c r="D2" s="51"/>
      <c r="E2" s="52"/>
    </row>
    <row r="3" spans="1:5" ht="60.75" customHeight="1" x14ac:dyDescent="0.35">
      <c r="A3" s="39" t="s">
        <v>39</v>
      </c>
      <c r="B3" s="39"/>
      <c r="C3" s="39"/>
      <c r="D3" s="39"/>
      <c r="E3" s="39"/>
    </row>
    <row r="4" spans="1:5" ht="42" customHeight="1" x14ac:dyDescent="0.35">
      <c r="A4" s="47" t="s">
        <v>27</v>
      </c>
      <c r="B4" s="47"/>
      <c r="C4" s="48"/>
      <c r="D4" s="42" t="s">
        <v>24</v>
      </c>
      <c r="E4" s="43"/>
    </row>
    <row r="5" spans="1:5" ht="64.5" customHeight="1" x14ac:dyDescent="0.35">
      <c r="A5" s="49"/>
      <c r="B5" s="49"/>
      <c r="C5" s="43"/>
      <c r="D5" s="16" t="s">
        <v>40</v>
      </c>
      <c r="E5" s="1" t="s">
        <v>35</v>
      </c>
    </row>
    <row r="6" spans="1:5" ht="29.25" customHeight="1" x14ac:dyDescent="0.35">
      <c r="A6" s="41" t="s">
        <v>23</v>
      </c>
      <c r="B6" s="41"/>
      <c r="C6" s="41"/>
      <c r="D6" s="29"/>
      <c r="E6" s="29"/>
    </row>
    <row r="7" spans="1:5" ht="29.25" customHeight="1" x14ac:dyDescent="0.35">
      <c r="A7" s="41" t="s">
        <v>20</v>
      </c>
      <c r="B7" s="41"/>
      <c r="C7" s="41"/>
      <c r="D7" s="29"/>
      <c r="E7" s="29"/>
    </row>
    <row r="8" spans="1:5" ht="29.25" customHeight="1" x14ac:dyDescent="0.35">
      <c r="A8" s="41" t="s">
        <v>19</v>
      </c>
      <c r="B8" s="41"/>
      <c r="C8" s="41"/>
      <c r="D8" s="30"/>
      <c r="E8" s="30"/>
    </row>
    <row r="9" spans="1:5" ht="29.25" customHeight="1" x14ac:dyDescent="0.35">
      <c r="A9" s="40" t="s">
        <v>22</v>
      </c>
      <c r="B9" s="41"/>
      <c r="C9" s="41"/>
      <c r="D9" s="31"/>
      <c r="E9" s="31"/>
    </row>
    <row r="10" spans="1:5" ht="29.25" customHeight="1" x14ac:dyDescent="0.35">
      <c r="A10" s="40" t="s">
        <v>18</v>
      </c>
      <c r="B10" s="41"/>
      <c r="C10" s="41"/>
      <c r="D10" s="31"/>
      <c r="E10" s="31"/>
    </row>
    <row r="11" spans="1:5" ht="29.25" customHeight="1" x14ac:dyDescent="0.35">
      <c r="A11" s="40" t="s">
        <v>17</v>
      </c>
      <c r="B11" s="41"/>
      <c r="C11" s="41"/>
      <c r="D11" s="31"/>
      <c r="E11" s="31"/>
    </row>
    <row r="12" spans="1:5" ht="29.25" customHeight="1" x14ac:dyDescent="0.35">
      <c r="A12" s="40" t="s">
        <v>16</v>
      </c>
      <c r="B12" s="41"/>
      <c r="C12" s="41"/>
      <c r="D12" s="31"/>
      <c r="E12" s="31"/>
    </row>
    <row r="13" spans="1:5" ht="29.25" customHeight="1" x14ac:dyDescent="0.35">
      <c r="A13" s="40" t="s">
        <v>15</v>
      </c>
      <c r="B13" s="41"/>
      <c r="C13" s="41"/>
      <c r="D13" s="31"/>
      <c r="E13" s="31"/>
    </row>
    <row r="14" spans="1:5" ht="29.25" customHeight="1" x14ac:dyDescent="0.35">
      <c r="A14" s="40" t="s">
        <v>21</v>
      </c>
      <c r="B14" s="41"/>
      <c r="C14" s="41"/>
      <c r="D14" s="31"/>
      <c r="E14" s="31"/>
    </row>
    <row r="15" spans="1:5" ht="29.25" customHeight="1" x14ac:dyDescent="0.35">
      <c r="A15" s="40" t="s">
        <v>14</v>
      </c>
      <c r="B15" s="41"/>
      <c r="C15" s="41"/>
      <c r="D15" s="31"/>
      <c r="E15" s="31"/>
    </row>
    <row r="16" spans="1:5" ht="29.25" customHeight="1" x14ac:dyDescent="0.35">
      <c r="A16" s="44" t="s">
        <v>25</v>
      </c>
      <c r="B16" s="45"/>
      <c r="C16" s="46"/>
      <c r="D16" s="31"/>
      <c r="E16" s="31"/>
    </row>
    <row r="17" spans="1:5" ht="23.25" customHeight="1" x14ac:dyDescent="0.35">
      <c r="A17" s="53" t="s">
        <v>29</v>
      </c>
      <c r="B17" s="53"/>
      <c r="C17" s="53"/>
      <c r="D17" s="20">
        <f>SUM(D6:D16)</f>
        <v>0</v>
      </c>
      <c r="E17" s="20">
        <f>SUM(E6:E16)</f>
        <v>0</v>
      </c>
    </row>
    <row r="18" spans="1:5" ht="24" customHeight="1" x14ac:dyDescent="0.35">
      <c r="A18" s="34" t="s">
        <v>41</v>
      </c>
      <c r="B18" s="33"/>
      <c r="C18" s="32"/>
      <c r="D18" s="54">
        <f>SUM(D17,E17)</f>
        <v>0</v>
      </c>
      <c r="E18" s="54"/>
    </row>
  </sheetData>
  <sheetProtection algorithmName="SHA-512" hashValue="oRQn4Hj2IIUVzITHMj6ZJPNAEUyrQpfa4FdUSSqz17rUDgANS4o7mbpnxN6uXAdh4T7dg4voRlQDeQ0XJIvlIg==" saltValue="gt6zLhKUa3l6zLCUoHTeTA==" spinCount="100000" sheet="1" objects="1" scenarios="1" selectLockedCells="1"/>
  <protectedRanges>
    <protectedRange sqref="D6:E16" name="Plage2"/>
    <protectedRange sqref="A2:E2" name="Plage1"/>
  </protectedRanges>
  <mergeCells count="18">
    <mergeCell ref="A16:C16"/>
    <mergeCell ref="A4:C5"/>
    <mergeCell ref="A2:E2"/>
    <mergeCell ref="A17:C17"/>
    <mergeCell ref="D18:E18"/>
    <mergeCell ref="A15:C15"/>
    <mergeCell ref="A1:E1"/>
    <mergeCell ref="A3:E3"/>
    <mergeCell ref="A12:C12"/>
    <mergeCell ref="A13:C13"/>
    <mergeCell ref="A14:C14"/>
    <mergeCell ref="D4:E4"/>
    <mergeCell ref="A8:C8"/>
    <mergeCell ref="A9:C9"/>
    <mergeCell ref="A10:C10"/>
    <mergeCell ref="A11:C11"/>
    <mergeCell ref="A7:C7"/>
    <mergeCell ref="A6:C6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workbookViewId="0">
      <selection activeCell="D5" sqref="D5"/>
    </sheetView>
  </sheetViews>
  <sheetFormatPr baseColWidth="10" defaultRowHeight="14.5" x14ac:dyDescent="0.35"/>
  <cols>
    <col min="3" max="3" width="52.81640625" customWidth="1"/>
    <col min="4" max="4" width="60.26953125" customWidth="1"/>
  </cols>
  <sheetData>
    <row r="1" spans="1:11" ht="68.25" customHeight="1" thickBot="1" x14ac:dyDescent="0.4">
      <c r="A1" s="64" t="s">
        <v>28</v>
      </c>
      <c r="B1" s="65"/>
      <c r="C1" s="65"/>
      <c r="D1" s="66"/>
      <c r="E1" s="4"/>
      <c r="F1" s="4"/>
      <c r="G1" s="4"/>
      <c r="H1" s="4"/>
      <c r="I1" s="4"/>
      <c r="J1" s="4"/>
      <c r="K1" s="4"/>
    </row>
    <row r="2" spans="1:11" ht="30.75" customHeight="1" thickBot="1" x14ac:dyDescent="0.4">
      <c r="A2" s="59" t="s">
        <v>33</v>
      </c>
      <c r="B2" s="60"/>
      <c r="C2" s="60"/>
      <c r="D2" s="61"/>
    </row>
    <row r="3" spans="1:11" ht="36" customHeight="1" x14ac:dyDescent="0.35">
      <c r="A3" s="62" t="s">
        <v>13</v>
      </c>
      <c r="B3" s="63"/>
      <c r="C3" s="63"/>
      <c r="D3" s="22" t="s">
        <v>0</v>
      </c>
      <c r="E3" s="7"/>
      <c r="F3" s="6"/>
      <c r="G3" s="6"/>
      <c r="H3" s="2"/>
    </row>
    <row r="4" spans="1:11" ht="36" customHeight="1" x14ac:dyDescent="0.35">
      <c r="A4" s="67" t="s">
        <v>3</v>
      </c>
      <c r="B4" s="68"/>
      <c r="C4" s="69"/>
      <c r="D4" s="27"/>
      <c r="E4" s="5"/>
      <c r="F4" s="5"/>
      <c r="G4" s="5"/>
      <c r="H4" s="5"/>
      <c r="I4" s="5"/>
      <c r="J4" s="5"/>
      <c r="K4" s="6"/>
    </row>
    <row r="5" spans="1:11" ht="36" customHeight="1" x14ac:dyDescent="0.35">
      <c r="A5" s="70" t="s">
        <v>12</v>
      </c>
      <c r="B5" s="71"/>
      <c r="C5" s="72"/>
      <c r="D5" s="27"/>
      <c r="E5" s="5"/>
      <c r="F5" s="5"/>
      <c r="G5" s="5"/>
      <c r="H5" s="5"/>
      <c r="I5" s="5"/>
      <c r="J5" s="5"/>
      <c r="K5" s="6"/>
    </row>
    <row r="6" spans="1:11" ht="36" customHeight="1" x14ac:dyDescent="0.35">
      <c r="A6" s="70" t="s">
        <v>36</v>
      </c>
      <c r="B6" s="71"/>
      <c r="C6" s="72"/>
      <c r="D6" s="27"/>
      <c r="E6" s="5"/>
      <c r="F6" s="5"/>
      <c r="G6" s="5"/>
      <c r="H6" s="5"/>
      <c r="I6" s="5"/>
      <c r="J6" s="5"/>
      <c r="K6" s="6"/>
    </row>
    <row r="7" spans="1:11" s="2" customFormat="1" ht="21" customHeight="1" x14ac:dyDescent="0.35">
      <c r="A7" s="55" t="s">
        <v>2</v>
      </c>
      <c r="B7" s="56"/>
      <c r="C7" s="56"/>
      <c r="D7" s="21" t="s">
        <v>26</v>
      </c>
      <c r="E7" s="5"/>
      <c r="F7" s="5"/>
      <c r="G7" s="5"/>
      <c r="H7" s="5"/>
      <c r="I7" s="5"/>
      <c r="J7" s="5"/>
      <c r="K7" s="6"/>
    </row>
    <row r="8" spans="1:11" ht="37.5" customHeight="1" thickBot="1" x14ac:dyDescent="0.4">
      <c r="A8" s="57"/>
      <c r="B8" s="58"/>
      <c r="C8" s="58"/>
      <c r="D8" s="28">
        <v>0</v>
      </c>
      <c r="E8" s="5"/>
      <c r="F8" s="5"/>
      <c r="G8" s="5"/>
      <c r="H8" s="5"/>
      <c r="I8" s="5"/>
      <c r="J8" s="5"/>
      <c r="K8" s="6"/>
    </row>
  </sheetData>
  <sheetProtection sheet="1" objects="1" scenarios="1" selectLockedCells="1"/>
  <protectedRanges>
    <protectedRange sqref="D8" name="Plage3"/>
    <protectedRange sqref="D4:D6" name="Plage2"/>
    <protectedRange sqref="A2:D2" name="Plage1"/>
  </protectedRanges>
  <mergeCells count="7">
    <mergeCell ref="A7:C8"/>
    <mergeCell ref="A2:D2"/>
    <mergeCell ref="A3:C3"/>
    <mergeCell ref="A1:D1"/>
    <mergeCell ref="A4:C4"/>
    <mergeCell ref="A5:C5"/>
    <mergeCell ref="A6:C6"/>
  </mergeCells>
  <pageMargins left="0.7" right="0.7" top="0.75" bottom="0.75" header="0.3" footer="0.3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workbookViewId="0">
      <selection activeCell="C4" sqref="C4"/>
    </sheetView>
  </sheetViews>
  <sheetFormatPr baseColWidth="10" defaultRowHeight="14.5" x14ac:dyDescent="0.35"/>
  <cols>
    <col min="1" max="1" width="72.1796875" customWidth="1"/>
    <col min="2" max="2" width="20" customWidth="1"/>
    <col min="3" max="3" width="22.7265625" style="9" customWidth="1"/>
    <col min="4" max="4" width="20.453125" customWidth="1"/>
  </cols>
  <sheetData>
    <row r="1" spans="1:15" ht="88.5" customHeight="1" thickBot="1" x14ac:dyDescent="0.4">
      <c r="A1" s="78" t="s">
        <v>34</v>
      </c>
      <c r="B1" s="79"/>
      <c r="C1" s="79"/>
      <c r="D1" s="80"/>
      <c r="E1" s="7"/>
      <c r="F1" s="7"/>
      <c r="G1" s="7"/>
      <c r="H1" s="7"/>
      <c r="I1" s="7"/>
      <c r="J1" s="7"/>
      <c r="K1" s="7"/>
      <c r="L1" s="6"/>
      <c r="M1" s="6"/>
    </row>
    <row r="2" spans="1:15" ht="33.75" customHeight="1" x14ac:dyDescent="0.35">
      <c r="A2" s="82" t="s">
        <v>33</v>
      </c>
      <c r="B2" s="82"/>
      <c r="C2" s="82"/>
      <c r="D2" s="82"/>
      <c r="E2" s="6"/>
      <c r="F2" s="6"/>
      <c r="G2" s="6"/>
      <c r="H2" s="6"/>
      <c r="I2" s="6"/>
      <c r="J2" s="6"/>
      <c r="K2" s="6"/>
      <c r="L2" s="6"/>
      <c r="M2" s="6"/>
    </row>
    <row r="3" spans="1:15" ht="36" customHeight="1" x14ac:dyDescent="0.35">
      <c r="A3" s="13" t="s">
        <v>30</v>
      </c>
      <c r="B3" s="11" t="s">
        <v>37</v>
      </c>
      <c r="C3" s="10" t="s">
        <v>5</v>
      </c>
      <c r="D3" s="8" t="s">
        <v>4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44.5" customHeight="1" x14ac:dyDescent="0.35">
      <c r="A4" s="35" t="s">
        <v>7</v>
      </c>
      <c r="B4" s="36">
        <f>DPGF!D18</f>
        <v>0</v>
      </c>
      <c r="C4" s="17">
        <v>4</v>
      </c>
      <c r="D4" s="24">
        <f>B4*C4</f>
        <v>0</v>
      </c>
      <c r="I4" s="6"/>
      <c r="J4" s="81"/>
      <c r="K4" s="81"/>
      <c r="L4" s="81"/>
      <c r="M4" s="81"/>
      <c r="N4" s="81"/>
      <c r="O4" s="6"/>
    </row>
    <row r="5" spans="1:15" x14ac:dyDescent="0.35">
      <c r="A5" s="83"/>
      <c r="B5" s="83"/>
      <c r="C5" s="83"/>
      <c r="D5" s="83"/>
      <c r="I5" s="6"/>
      <c r="J5" s="6"/>
      <c r="K5" s="6"/>
      <c r="L5" s="6"/>
      <c r="M5" s="6"/>
      <c r="N5" s="6"/>
      <c r="O5" s="6"/>
    </row>
    <row r="6" spans="1:15" ht="30" customHeight="1" x14ac:dyDescent="0.35">
      <c r="A6" s="13" t="s">
        <v>31</v>
      </c>
      <c r="B6" s="11" t="s">
        <v>6</v>
      </c>
      <c r="C6" s="10" t="s">
        <v>5</v>
      </c>
      <c r="D6" s="8" t="s">
        <v>4</v>
      </c>
      <c r="I6" s="6"/>
      <c r="J6" s="6"/>
      <c r="K6" s="6"/>
      <c r="L6" s="6"/>
      <c r="M6" s="6"/>
      <c r="N6" s="6"/>
      <c r="O6" s="6"/>
    </row>
    <row r="7" spans="1:15" ht="34" customHeight="1" x14ac:dyDescent="0.35">
      <c r="A7" s="12" t="s">
        <v>3</v>
      </c>
      <c r="B7" s="18">
        <f>BPU!D4</f>
        <v>0</v>
      </c>
      <c r="C7" s="15">
        <v>12</v>
      </c>
      <c r="D7" s="25">
        <f t="shared" ref="D7:D9" si="0">B7*C7</f>
        <v>0</v>
      </c>
    </row>
    <row r="8" spans="1:15" ht="42" customHeight="1" x14ac:dyDescent="0.35">
      <c r="A8" s="12" t="s">
        <v>12</v>
      </c>
      <c r="B8" s="18">
        <f>BPU!D5</f>
        <v>0</v>
      </c>
      <c r="C8" s="15">
        <v>80</v>
      </c>
      <c r="D8" s="25">
        <f t="shared" si="0"/>
        <v>0</v>
      </c>
    </row>
    <row r="9" spans="1:15" x14ac:dyDescent="0.35">
      <c r="A9" s="12" t="s">
        <v>1</v>
      </c>
      <c r="B9" s="18">
        <f>BPU!D6</f>
        <v>0</v>
      </c>
      <c r="C9" s="15">
        <v>100</v>
      </c>
      <c r="D9" s="25">
        <f t="shared" si="0"/>
        <v>0</v>
      </c>
    </row>
    <row r="10" spans="1:15" x14ac:dyDescent="0.35">
      <c r="A10" s="84"/>
      <c r="B10" s="84"/>
      <c r="C10" s="84"/>
      <c r="D10" s="84"/>
      <c r="E10" s="3"/>
      <c r="F10" s="3"/>
    </row>
    <row r="11" spans="1:15" ht="52" x14ac:dyDescent="0.35">
      <c r="A11" s="13" t="s">
        <v>32</v>
      </c>
      <c r="B11" s="11" t="s">
        <v>8</v>
      </c>
      <c r="C11" s="10" t="s">
        <v>9</v>
      </c>
      <c r="D11" s="8" t="s">
        <v>4</v>
      </c>
      <c r="E11" s="6"/>
      <c r="F11" s="6"/>
    </row>
    <row r="12" spans="1:15" ht="48.65" customHeight="1" x14ac:dyDescent="0.35">
      <c r="A12" s="12" t="s">
        <v>2</v>
      </c>
      <c r="B12" s="26">
        <f>BPU!D8</f>
        <v>0</v>
      </c>
      <c r="C12" s="14">
        <v>70000</v>
      </c>
      <c r="D12" s="25">
        <f>SUM(C12,B12*C12)</f>
        <v>70000</v>
      </c>
    </row>
    <row r="13" spans="1:15" ht="15" thickBot="1" x14ac:dyDescent="0.4">
      <c r="A13" s="85"/>
      <c r="B13" s="85"/>
      <c r="C13" s="85"/>
      <c r="D13" s="85"/>
    </row>
    <row r="14" spans="1:15" ht="27.75" customHeight="1" thickBot="1" x14ac:dyDescent="0.4">
      <c r="A14" s="73" t="s">
        <v>10</v>
      </c>
      <c r="B14" s="74"/>
      <c r="C14" s="74"/>
      <c r="D14" s="23">
        <f>SUM(D4,D7:D9,D12)</f>
        <v>70000</v>
      </c>
    </row>
    <row r="15" spans="1:15" ht="26.15" customHeight="1" thickBot="1" x14ac:dyDescent="0.4">
      <c r="A15" s="75" t="s">
        <v>11</v>
      </c>
      <c r="B15" s="76"/>
      <c r="C15" s="77"/>
      <c r="D15" s="19">
        <f>D14*1.2</f>
        <v>84000</v>
      </c>
    </row>
  </sheetData>
  <sheetProtection algorithmName="SHA-512" hashValue="LAv0MZvBCBKF95QlDgHkP3KD9YiPcC1XqHL/TH8IjFHd8UQIm2RaZZUofygZZZlzw8OZFhikdkB+oyxme0WNnA==" saltValue="0Zpc678vAhcs4cTZ1/VqAA==" spinCount="100000" sheet="1" objects="1" scenarios="1"/>
  <mergeCells count="8">
    <mergeCell ref="A14:C14"/>
    <mergeCell ref="A15:C15"/>
    <mergeCell ref="A1:D1"/>
    <mergeCell ref="J4:N4"/>
    <mergeCell ref="A2:D2"/>
    <mergeCell ref="A5:D5"/>
    <mergeCell ref="A10:D10"/>
    <mergeCell ref="A13:D13"/>
  </mergeCells>
  <pageMargins left="0.7" right="0.7" top="0.75" bottom="0.75" header="0.3" footer="0.3"/>
  <pageSetup paperSize="154" scale="6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</vt:lpstr>
      <vt:lpstr>DQE</vt:lpstr>
      <vt:lpstr>BPU!Zone_d_impression</vt:lpstr>
      <vt:lpstr>DPGF!Zone_d_impression</vt:lpstr>
      <vt:lpstr>DQE!Zone_d_impression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Wittwer</dc:creator>
  <cp:lastModifiedBy>Blandine Le Gall</cp:lastModifiedBy>
  <cp:lastPrinted>2025-12-18T10:25:36Z</cp:lastPrinted>
  <dcterms:created xsi:type="dcterms:W3CDTF">2025-12-11T10:16:19Z</dcterms:created>
  <dcterms:modified xsi:type="dcterms:W3CDTF">2025-12-18T10:37:45Z</dcterms:modified>
</cp:coreProperties>
</file>